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86" windowWidth="21780" windowHeight="11385" activeTab="1"/>
  </bookViews>
  <sheets>
    <sheet name="2009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<sst xmlns="http://schemas.openxmlformats.org/spreadsheetml/2006/main" count="44" uniqueCount="22">
  <si>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 xml:space="preserve">Jahr: </t>
  </si>
  <si>
    <t xml:space="preserve">Stand: </t>
  </si>
  <si>
    <t>x</t>
  </si>
  <si>
    <t>w</t>
  </si>
  <si>
    <t>b</t>
  </si>
  <si>
    <t>r</t>
  </si>
  <si>
    <t>Legende:</t>
  </si>
  <si>
    <t>belegt</t>
  </si>
  <si>
    <t>Wechseltag</t>
  </si>
  <si>
    <t>reserviert</t>
  </si>
  <si>
    <t>nicht verfügbar</t>
  </si>
  <si>
    <t>frei (Montag-Freitag)</t>
  </si>
  <si>
    <t>frei (Samstag/Sonntag)</t>
  </si>
  <si>
    <t>Außerhalb des Druckbereichs:</t>
  </si>
  <si>
    <t>Statistik:</t>
  </si>
  <si>
    <t>Belegungsgrad</t>
  </si>
  <si>
    <t>frei</t>
  </si>
  <si>
    <t>Summe</t>
  </si>
  <si>
    <t>Belegungsplan für das Ferienhaus</t>
  </si>
  <si>
    <t>Michael Göhrndt</t>
  </si>
  <si>
    <t>Fritz - Reuter - Platz 1</t>
  </si>
  <si>
    <t>17139 Malchin in Mecklenburg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</si>
</sst>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&quot;  &quot;@"/>
    <numFmt numFmtId="166" formatCode="0\ &quot;Tage&quot;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6" fillId="0" borderId="0" xfId="0" applyFont="1" applyAlignment="1">
      <alignment/>
    </xf>
    <xf numFmtId="164" fontId="3" fillId="0" borderId="1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9" fontId="5" fillId="0" borderId="0" xfId="49" applyFont="1" applyAlignment="1">
      <alignment horizontal="right"/>
    </xf>
    <xf numFmtId="0" fontId="5" fillId="0" borderId="0" xfId="0" applyFont="1" applyAlignment="1">
      <alignment horizontal="left"/>
    </xf>
    <xf numFmtId="166" fontId="5" fillId="0" borderId="13" xfId="0" applyNumberFormat="1" applyFont="1" applyBorder="1" applyAlignment="1">
      <alignment horizontal="right"/>
    </xf>
    <xf numFmtId="9" fontId="5" fillId="0" borderId="13" xfId="49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14.00390625" style="0" customWidth="1"/>
  </cols>
  <sheetData>
    <row r="1" spans="25:32" ht="12.75">
      <c r="Y1" s="27" t="s">
        <v>19</v>
      </c>
      <c r="Z1" s="27"/>
      <c r="AA1" s="27"/>
      <c r="AB1" s="27"/>
      <c r="AC1" s="27"/>
      <c r="AD1" s="27"/>
      <c r="AE1" s="27"/>
      <c r="AF1" s="27"/>
    </row>
    <row r="2" spans="25:32" ht="12.75">
      <c r="Y2" s="27" t="s">
        <v>20</v>
      </c>
      <c r="Z2" s="27"/>
      <c r="AA2" s="27"/>
      <c r="AB2" s="27"/>
      <c r="AC2" s="27"/>
      <c r="AD2" s="27"/>
      <c r="AE2" s="27"/>
      <c r="AF2" s="27"/>
    </row>
    <row r="3" spans="25:32" ht="12.75">
      <c r="Y3" s="27" t="s">
        <v>21</v>
      </c>
      <c r="Z3" s="27"/>
      <c r="AA3" s="27"/>
      <c r="AB3" s="27"/>
      <c r="AC3" s="27"/>
      <c r="AD3" s="27"/>
      <c r="AE3" s="27"/>
      <c r="AF3" s="27"/>
    </row>
    <row r="5" spans="1:32" ht="18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7" spans="1:32" ht="15.75">
      <c r="A7" s="2" t="s">
        <v>0</v>
      </c>
      <c r="B7" s="29">
        <v>2009</v>
      </c>
      <c r="C7" s="29"/>
      <c r="D7" s="29"/>
      <c r="E7" s="3"/>
      <c r="Z7" s="27" t="s">
        <v>1</v>
      </c>
      <c r="AA7" s="27"/>
      <c r="AB7" s="27"/>
      <c r="AC7" s="30">
        <v>39774</v>
      </c>
      <c r="AD7" s="30"/>
      <c r="AE7" s="30"/>
      <c r="AF7" s="30"/>
    </row>
    <row r="8" ht="12.75">
      <c r="A8" s="1"/>
    </row>
    <row r="9" spans="2:32" ht="15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4">
        <v>26</v>
      </c>
      <c r="AB9" s="4">
        <v>27</v>
      </c>
      <c r="AC9" s="4">
        <v>28</v>
      </c>
      <c r="AD9" s="5">
        <v>29</v>
      </c>
      <c r="AE9" s="5">
        <v>30</v>
      </c>
      <c r="AF9" s="5">
        <v>31</v>
      </c>
    </row>
    <row r="10" spans="1:32" ht="15">
      <c r="A10" s="18">
        <f>DATE($B$7,1,1)</f>
        <v>39814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>
      <c r="A11" s="18">
        <f aca="true" t="shared" si="0" ref="A11:A21">DATE($B$7,MONTH(A10)+1,1)</f>
        <v>39845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/>
      <c r="AE11" s="7"/>
      <c r="AF11" s="7"/>
    </row>
    <row r="12" spans="1:32" ht="15">
      <c r="A12" s="18">
        <f t="shared" si="0"/>
        <v>39873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18">
        <f t="shared" si="0"/>
        <v>39904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18">
        <f t="shared" si="0"/>
        <v>39934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18">
        <f t="shared" si="0"/>
        <v>39965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</row>
    <row r="16" spans="1:32" ht="15">
      <c r="A16" s="18">
        <f t="shared" si="0"/>
        <v>39995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18">
        <f t="shared" si="0"/>
        <v>40026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18">
        <f t="shared" si="0"/>
        <v>40057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</row>
    <row r="19" spans="1:32" ht="15">
      <c r="A19" s="18">
        <f t="shared" si="0"/>
        <v>40087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18">
        <f t="shared" si="0"/>
        <v>40118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</row>
    <row r="21" spans="1:32" ht="15">
      <c r="A21" s="18">
        <f t="shared" si="0"/>
        <v>40148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8" ht="15">
      <c r="A23" s="9"/>
      <c r="B23" s="10" t="s">
        <v>6</v>
      </c>
      <c r="C23" s="9"/>
      <c r="D23" s="9"/>
      <c r="E23" s="9"/>
      <c r="F23" s="9"/>
      <c r="G23" s="9"/>
      <c r="H23" s="9"/>
    </row>
    <row r="24" spans="2:14" ht="14.25">
      <c r="B24" s="11"/>
      <c r="C24" s="12" t="s">
        <v>4</v>
      </c>
      <c r="D24" s="25" t="s">
        <v>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14.25">
      <c r="B25" s="11"/>
      <c r="C25" s="12" t="s">
        <v>3</v>
      </c>
      <c r="D25" s="25" t="s">
        <v>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ht="14.25">
      <c r="B26" s="11"/>
      <c r="C26" s="13" t="s">
        <v>5</v>
      </c>
      <c r="D26" s="25" t="s">
        <v>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27" ht="14.25">
      <c r="A27" s="14"/>
      <c r="B27" s="11"/>
      <c r="C27" s="15" t="s">
        <v>2</v>
      </c>
      <c r="D27" s="25" t="s">
        <v>10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14" ht="14.25">
      <c r="B28" s="11"/>
      <c r="C28" s="15"/>
      <c r="D28" s="25" t="s">
        <v>11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 ht="14.25">
      <c r="B29" s="11"/>
      <c r="C29" s="16"/>
      <c r="D29" s="25" t="s">
        <v>12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27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16" ht="14.25">
      <c r="A31" s="14" t="s">
        <v>13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7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16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7" t="s">
        <v>14</v>
      </c>
      <c r="B34" s="17" t="s">
        <v>15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7"/>
      <c r="B35" s="21" t="str">
        <f>D24</f>
        <v>belegt</v>
      </c>
      <c r="C35" s="21"/>
      <c r="D35" s="21"/>
      <c r="E35" s="21"/>
      <c r="F35" s="21"/>
      <c r="G35" s="19">
        <f>COUNTIF($B$10:$AF$21,C24)</f>
        <v>0</v>
      </c>
      <c r="H35" s="19"/>
      <c r="I35" s="19"/>
      <c r="K35" s="20">
        <f>G35/G$40</f>
        <v>0</v>
      </c>
      <c r="L35" s="20"/>
      <c r="N35" s="14"/>
      <c r="O35" s="14"/>
      <c r="P35" s="14"/>
    </row>
    <row r="36" spans="1:16" ht="15">
      <c r="A36" s="17"/>
      <c r="B36" s="21" t="str">
        <f>D25</f>
        <v>Wechseltag</v>
      </c>
      <c r="C36" s="21"/>
      <c r="D36" s="21"/>
      <c r="E36" s="21"/>
      <c r="F36" s="21"/>
      <c r="G36" s="19">
        <f>COUNTIF($B$10:$AF$21,C25)</f>
        <v>0</v>
      </c>
      <c r="H36" s="19"/>
      <c r="I36" s="19"/>
      <c r="K36" s="20">
        <f>G36/G$40</f>
        <v>0</v>
      </c>
      <c r="L36" s="20"/>
      <c r="N36" s="14"/>
      <c r="O36" s="14"/>
      <c r="P36" s="14"/>
    </row>
    <row r="37" spans="1:16" ht="14.25">
      <c r="A37" s="14"/>
      <c r="B37" s="21" t="str">
        <f>D26</f>
        <v>reserviert</v>
      </c>
      <c r="C37" s="21"/>
      <c r="D37" s="21"/>
      <c r="E37" s="21"/>
      <c r="F37" s="21"/>
      <c r="G37" s="19">
        <f>COUNTIF($B$10:$AF$21,C26)</f>
        <v>0</v>
      </c>
      <c r="H37" s="19"/>
      <c r="I37" s="19"/>
      <c r="K37" s="20">
        <f>G37/G$40</f>
        <v>0</v>
      </c>
      <c r="L37" s="20"/>
      <c r="N37" s="14"/>
      <c r="O37" s="14"/>
      <c r="P37" s="14"/>
    </row>
    <row r="38" spans="1:16" ht="14.25">
      <c r="A38" s="14"/>
      <c r="B38" s="21" t="str">
        <f>D27</f>
        <v>nicht verfügbar</v>
      </c>
      <c r="C38" s="21"/>
      <c r="D38" s="21"/>
      <c r="E38" s="21"/>
      <c r="F38" s="21"/>
      <c r="G38" s="19">
        <f>COUNTIF($B$10:$AF$21,C27)</f>
        <v>0</v>
      </c>
      <c r="H38" s="19"/>
      <c r="I38" s="19"/>
      <c r="K38" s="20">
        <f>G38/G$40</f>
        <v>0</v>
      </c>
      <c r="L38" s="20"/>
      <c r="N38" s="14"/>
      <c r="O38" s="14"/>
      <c r="P38" s="14"/>
    </row>
    <row r="39" spans="1:16" ht="14.25">
      <c r="A39" s="14"/>
      <c r="B39" s="24" t="s">
        <v>16</v>
      </c>
      <c r="C39" s="24"/>
      <c r="D39" s="24"/>
      <c r="E39" s="24"/>
      <c r="F39" s="24"/>
      <c r="G39" s="19">
        <f>G40-SUM(G35:I38)</f>
        <v>365</v>
      </c>
      <c r="H39" s="19"/>
      <c r="I39" s="19"/>
      <c r="K39" s="20">
        <f>K40-SUM(K35:L38)</f>
        <v>1</v>
      </c>
      <c r="L39" s="20"/>
      <c r="N39" s="14"/>
      <c r="O39" s="14"/>
      <c r="P39" s="14"/>
    </row>
    <row r="40" spans="1:16" ht="15" thickBot="1">
      <c r="A40" s="14"/>
      <c r="B40" s="21" t="s">
        <v>17</v>
      </c>
      <c r="C40" s="21"/>
      <c r="D40" s="21"/>
      <c r="E40" s="21"/>
      <c r="F40" s="21"/>
      <c r="G40" s="22">
        <f>IF(MOD($B$7,4)&gt;0,365,366)</f>
        <v>365</v>
      </c>
      <c r="H40" s="22"/>
      <c r="I40" s="22"/>
      <c r="K40" s="23">
        <f>G40/G$40</f>
        <v>1</v>
      </c>
      <c r="L40" s="23"/>
      <c r="N40" s="14"/>
      <c r="O40" s="14"/>
      <c r="P40" s="14"/>
    </row>
    <row r="41" spans="1:14" ht="15" thickTop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sheetProtection/>
  <mergeCells count="31">
    <mergeCell ref="Y1:AF1"/>
    <mergeCell ref="Y2:AF2"/>
    <mergeCell ref="Y3:AF3"/>
    <mergeCell ref="A5:AF5"/>
    <mergeCell ref="B7:D7"/>
    <mergeCell ref="Z7:AB7"/>
    <mergeCell ref="AC7:AF7"/>
    <mergeCell ref="D24:N24"/>
    <mergeCell ref="D25:N25"/>
    <mergeCell ref="D26:N26"/>
    <mergeCell ref="D27:N27"/>
    <mergeCell ref="D28:N28"/>
    <mergeCell ref="D29:N29"/>
    <mergeCell ref="K38:L38"/>
    <mergeCell ref="B39:F39"/>
    <mergeCell ref="B35:F35"/>
    <mergeCell ref="G35:I35"/>
    <mergeCell ref="K35:L35"/>
    <mergeCell ref="B36:F36"/>
    <mergeCell ref="G36:I36"/>
    <mergeCell ref="K36:L36"/>
    <mergeCell ref="G39:I39"/>
    <mergeCell ref="K39:L39"/>
    <mergeCell ref="B37:F37"/>
    <mergeCell ref="G37:I37"/>
    <mergeCell ref="K37:L37"/>
    <mergeCell ref="B40:F40"/>
    <mergeCell ref="G40:I40"/>
    <mergeCell ref="K40:L40"/>
    <mergeCell ref="B38:F38"/>
    <mergeCell ref="G38:I38"/>
  </mergeCells>
  <conditionalFormatting sqref="AF16:AF17 AF19 AF14 AF12 AF21 B10:AC21 AD10:AF10 AD12:AE21">
    <cfRule type="expression" priority="1" dxfId="2" stopIfTrue="1">
      <formula>AND(B10="",WEEKDAY(DATE($B$7,MONTH($A10),B$9),2)&gt;=6)</formula>
    </cfRule>
    <cfRule type="expression" priority="2" dxfId="1" stopIfTrue="1">
      <formula>OR(B10=$C$24,B10=$C$25)</formula>
    </cfRule>
    <cfRule type="cellIs" priority="3" dxfId="0" operator="equal" stopIfTrue="1">
      <formula>$C$26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Z4" sqref="Z4"/>
    </sheetView>
  </sheetViews>
  <sheetFormatPr defaultColWidth="11.421875" defaultRowHeight="12.75"/>
  <cols>
    <col min="1" max="1" width="13.57421875" style="0" customWidth="1"/>
  </cols>
  <sheetData>
    <row r="1" spans="25:32" ht="12.75">
      <c r="Y1" s="27" t="s">
        <v>19</v>
      </c>
      <c r="Z1" s="27"/>
      <c r="AA1" s="27"/>
      <c r="AB1" s="27"/>
      <c r="AC1" s="27"/>
      <c r="AD1" s="27"/>
      <c r="AE1" s="27"/>
      <c r="AF1" s="27"/>
    </row>
    <row r="2" spans="25:32" ht="12.75">
      <c r="Y2" s="27" t="s">
        <v>20</v>
      </c>
      <c r="Z2" s="27"/>
      <c r="AA2" s="27"/>
      <c r="AB2" s="27"/>
      <c r="AC2" s="27"/>
      <c r="AD2" s="27"/>
      <c r="AE2" s="27"/>
      <c r="AF2" s="27"/>
    </row>
    <row r="3" spans="25:32" ht="12.75">
      <c r="Y3" s="27" t="s">
        <v>21</v>
      </c>
      <c r="Z3" s="27"/>
      <c r="AA3" s="27"/>
      <c r="AB3" s="27"/>
      <c r="AC3" s="27"/>
      <c r="AD3" s="27"/>
      <c r="AE3" s="27"/>
      <c r="AF3" s="27"/>
    </row>
    <row r="5" spans="1:32" ht="18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7" spans="1:32" ht="15.75">
      <c r="A7" s="2" t="s">
        <v>0</v>
      </c>
      <c r="B7" s="29">
        <v>2010</v>
      </c>
      <c r="C7" s="29"/>
      <c r="D7" s="29"/>
      <c r="E7" s="3"/>
      <c r="Z7" s="27" t="s">
        <v>1</v>
      </c>
      <c r="AA7" s="27"/>
      <c r="AB7" s="27"/>
      <c r="AC7" s="30">
        <v>40186</v>
      </c>
      <c r="AD7" s="30"/>
      <c r="AE7" s="30"/>
      <c r="AF7" s="30"/>
    </row>
    <row r="8" ht="12.75">
      <c r="A8" s="1"/>
    </row>
    <row r="9" spans="2:32" ht="15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4">
        <v>26</v>
      </c>
      <c r="AB9" s="4">
        <v>27</v>
      </c>
      <c r="AC9" s="4">
        <v>28</v>
      </c>
      <c r="AD9" s="5">
        <v>29</v>
      </c>
      <c r="AE9" s="5">
        <v>30</v>
      </c>
      <c r="AF9" s="5">
        <v>31</v>
      </c>
    </row>
    <row r="10" spans="1:32" ht="15">
      <c r="A10" s="18">
        <f>DATE($B$7,1,1)</f>
        <v>40179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>
      <c r="A11" s="18">
        <f aca="true" t="shared" si="0" ref="A11:A21">DATE($B$7,MONTH(A10)+1,1)</f>
        <v>40210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7"/>
    </row>
    <row r="12" spans="1:32" ht="15">
      <c r="A12" s="18">
        <f t="shared" si="0"/>
        <v>40238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18">
        <f t="shared" si="0"/>
        <v>40269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18">
        <f t="shared" si="0"/>
        <v>40299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18">
        <f t="shared" si="0"/>
        <v>40330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</row>
    <row r="16" spans="1:32" ht="15">
      <c r="A16" s="18">
        <f t="shared" si="0"/>
        <v>40360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18">
        <f t="shared" si="0"/>
        <v>40391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18">
        <f t="shared" si="0"/>
        <v>40422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</row>
    <row r="19" spans="1:32" ht="15">
      <c r="A19" s="18">
        <f t="shared" si="0"/>
        <v>40452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18">
        <f t="shared" si="0"/>
        <v>40483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</row>
    <row r="21" spans="1:32" ht="15">
      <c r="A21" s="18">
        <f t="shared" si="0"/>
        <v>40513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8" ht="15">
      <c r="A23" s="9"/>
      <c r="B23" s="10" t="s">
        <v>6</v>
      </c>
      <c r="C23" s="9"/>
      <c r="D23" s="9"/>
      <c r="E23" s="9"/>
      <c r="F23" s="9"/>
      <c r="G23" s="9"/>
      <c r="H23" s="9"/>
    </row>
    <row r="24" spans="2:14" ht="14.25">
      <c r="B24" s="11"/>
      <c r="C24" s="12" t="s">
        <v>4</v>
      </c>
      <c r="D24" s="25" t="s">
        <v>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4" ht="14.25">
      <c r="B25" s="11"/>
      <c r="C25" s="12" t="s">
        <v>3</v>
      </c>
      <c r="D25" s="25" t="s">
        <v>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ht="14.25">
      <c r="B26" s="11"/>
      <c r="C26" s="13" t="s">
        <v>5</v>
      </c>
      <c r="D26" s="25" t="s">
        <v>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27" ht="14.25">
      <c r="A27" s="14"/>
      <c r="B27" s="11"/>
      <c r="C27" s="15" t="s">
        <v>2</v>
      </c>
      <c r="D27" s="25" t="s">
        <v>10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14" ht="14.25">
      <c r="B28" s="11"/>
      <c r="C28" s="15"/>
      <c r="D28" s="25" t="s">
        <v>11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 ht="14.25">
      <c r="B29" s="11"/>
      <c r="C29" s="16"/>
      <c r="D29" s="25" t="s">
        <v>12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27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16" ht="14.25">
      <c r="A31" s="14" t="s">
        <v>13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7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16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7" t="s">
        <v>14</v>
      </c>
      <c r="B34" s="17" t="s">
        <v>15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7"/>
      <c r="B35" s="21" t="str">
        <f>D24</f>
        <v>belegt</v>
      </c>
      <c r="C35" s="21"/>
      <c r="D35" s="21"/>
      <c r="E35" s="21"/>
      <c r="F35" s="21"/>
      <c r="G35" s="19">
        <f>COUNTIF($B$10:$AF$21,C24)</f>
        <v>0</v>
      </c>
      <c r="H35" s="19"/>
      <c r="I35" s="19"/>
      <c r="K35" s="20">
        <f>G35/G$40</f>
        <v>0</v>
      </c>
      <c r="L35" s="20"/>
      <c r="N35" s="14"/>
      <c r="O35" s="14"/>
      <c r="P35" s="14"/>
    </row>
    <row r="36" spans="1:16" ht="15">
      <c r="A36" s="17"/>
      <c r="B36" s="21" t="str">
        <f>D25</f>
        <v>Wechseltag</v>
      </c>
      <c r="C36" s="21"/>
      <c r="D36" s="21"/>
      <c r="E36" s="21"/>
      <c r="F36" s="21"/>
      <c r="G36" s="19">
        <f>COUNTIF($B$10:$AF$21,C25)</f>
        <v>0</v>
      </c>
      <c r="H36" s="19"/>
      <c r="I36" s="19"/>
      <c r="K36" s="20">
        <f>G36/G$40</f>
        <v>0</v>
      </c>
      <c r="L36" s="20"/>
      <c r="N36" s="14"/>
      <c r="O36" s="14"/>
      <c r="P36" s="14"/>
    </row>
    <row r="37" spans="1:16" ht="14.25">
      <c r="A37" s="14"/>
      <c r="B37" s="21" t="str">
        <f>D26</f>
        <v>reserviert</v>
      </c>
      <c r="C37" s="21"/>
      <c r="D37" s="21"/>
      <c r="E37" s="21"/>
      <c r="F37" s="21"/>
      <c r="G37" s="19">
        <f>COUNTIF($B$10:$AF$21,C26)</f>
        <v>0</v>
      </c>
      <c r="H37" s="19"/>
      <c r="I37" s="19"/>
      <c r="K37" s="20">
        <f>G37/G$40</f>
        <v>0</v>
      </c>
      <c r="L37" s="20"/>
      <c r="N37" s="14"/>
      <c r="O37" s="14"/>
      <c r="P37" s="14"/>
    </row>
    <row r="38" spans="1:16" ht="14.25">
      <c r="A38" s="14"/>
      <c r="B38" s="21" t="str">
        <f>D27</f>
        <v>nicht verfügbar</v>
      </c>
      <c r="C38" s="21"/>
      <c r="D38" s="21"/>
      <c r="E38" s="21"/>
      <c r="F38" s="21"/>
      <c r="G38" s="19">
        <f>COUNTIF($B$10:$AF$21,C27)</f>
        <v>0</v>
      </c>
      <c r="H38" s="19"/>
      <c r="I38" s="19"/>
      <c r="K38" s="20">
        <f>G38/G$40</f>
        <v>0</v>
      </c>
      <c r="L38" s="20"/>
      <c r="N38" s="14"/>
      <c r="O38" s="14"/>
      <c r="P38" s="14"/>
    </row>
    <row r="39" spans="1:16" ht="14.25">
      <c r="A39" s="14"/>
      <c r="B39" s="24" t="s">
        <v>16</v>
      </c>
      <c r="C39" s="24"/>
      <c r="D39" s="24"/>
      <c r="E39" s="24"/>
      <c r="F39" s="24"/>
      <c r="G39" s="19">
        <f>G40-SUM(G35:I38)</f>
        <v>365</v>
      </c>
      <c r="H39" s="19"/>
      <c r="I39" s="19"/>
      <c r="K39" s="20">
        <f>K40-SUM(K35:L38)</f>
        <v>1</v>
      </c>
      <c r="L39" s="20"/>
      <c r="N39" s="14"/>
      <c r="O39" s="14"/>
      <c r="P39" s="14"/>
    </row>
    <row r="40" spans="1:16" ht="15" thickBot="1">
      <c r="A40" s="14"/>
      <c r="B40" s="21" t="s">
        <v>17</v>
      </c>
      <c r="C40" s="21"/>
      <c r="D40" s="21"/>
      <c r="E40" s="21"/>
      <c r="F40" s="21"/>
      <c r="G40" s="22">
        <f>IF(MOD($B$7,4)&gt;0,365,366)</f>
        <v>365</v>
      </c>
      <c r="H40" s="22"/>
      <c r="I40" s="22"/>
      <c r="K40" s="23">
        <f>G40/G$40</f>
        <v>1</v>
      </c>
      <c r="L40" s="23"/>
      <c r="N40" s="14"/>
      <c r="O40" s="14"/>
      <c r="P40" s="14"/>
    </row>
    <row r="41" spans="1:14" ht="15" thickTop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sheetProtection/>
  <mergeCells count="31">
    <mergeCell ref="Y1:AF1"/>
    <mergeCell ref="Y2:AF2"/>
    <mergeCell ref="Y3:AF3"/>
    <mergeCell ref="A5:AF5"/>
    <mergeCell ref="B7:D7"/>
    <mergeCell ref="Z7:AB7"/>
    <mergeCell ref="AC7:AF7"/>
    <mergeCell ref="D24:N24"/>
    <mergeCell ref="D25:N25"/>
    <mergeCell ref="D26:N26"/>
    <mergeCell ref="D27:N27"/>
    <mergeCell ref="D28:N28"/>
    <mergeCell ref="D29:N29"/>
    <mergeCell ref="K38:L38"/>
    <mergeCell ref="B39:F39"/>
    <mergeCell ref="B35:F35"/>
    <mergeCell ref="G35:I35"/>
    <mergeCell ref="K35:L35"/>
    <mergeCell ref="B36:F36"/>
    <mergeCell ref="G36:I36"/>
    <mergeCell ref="K36:L36"/>
    <mergeCell ref="G39:I39"/>
    <mergeCell ref="K39:L39"/>
    <mergeCell ref="B37:F37"/>
    <mergeCell ref="G37:I37"/>
    <mergeCell ref="K37:L37"/>
    <mergeCell ref="B40:F40"/>
    <mergeCell ref="G40:I40"/>
    <mergeCell ref="K40:L40"/>
    <mergeCell ref="B38:F38"/>
    <mergeCell ref="G38:I38"/>
  </mergeCells>
  <conditionalFormatting sqref="AD10:AF10 AF19 AF14 V18:AE20 AF12 AD11 AD12:AE14 S10:V12 B10:R10 E14:AB14 AC10:AC14 C15:AE15 H13:V13 C11:D14 W10:AB13 E11:G13 H11:R12 B11:B15 B16:AF16 B17:F21 G17:AF17 G18:U21 V21:AF21">
    <cfRule type="expression" priority="1" dxfId="2" stopIfTrue="1">
      <formula>AND(B10="",WEEKDAY(DATE($B$7,MONTH($A10),B$9),2)&gt;=6)</formula>
    </cfRule>
    <cfRule type="expression" priority="2" dxfId="1" stopIfTrue="1">
      <formula>OR(B10=$C$24,B10=$C$25)</formula>
    </cfRule>
    <cfRule type="cellIs" priority="3" dxfId="0" operator="equal" stopIfTrue="1">
      <formula>$C$26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Rissmann</dc:creator>
  <cp:keywords/>
  <dc:description/>
  <cp:lastModifiedBy>Papa</cp:lastModifiedBy>
  <cp:lastPrinted>2010-07-24T22:59:13Z</cp:lastPrinted>
  <dcterms:created xsi:type="dcterms:W3CDTF">2008-11-22T21:17:59Z</dcterms:created>
  <dcterms:modified xsi:type="dcterms:W3CDTF">2010-07-24T23:01:28Z</dcterms:modified>
  <cp:category/>
  <cp:version/>
  <cp:contentType/>
  <cp:contentStatus/>
</cp:coreProperties>
</file>